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2000" windowHeight="6270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<sst xmlns="http://schemas.openxmlformats.org/spreadsheetml/2006/main" count="131" uniqueCount="104">
  <si>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</si>
  <si>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</si>
  <si>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</si>
  <si>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</si>
  <si>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</si>
  <si>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</si>
  <si>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</si>
  <si>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</si>
  <si>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</si>
  <si>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</si>
  <si>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</si>
  <si>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</si>
  <si>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</si>
  <si>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</si>
  <si>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</si>
  <si>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</si>
  <si>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</si>
  <si>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</si>
  <si>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</si>
  <si>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</si>
  <si>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</si>
  <si>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</si>
  <si>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</si>
  <si>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</si>
  <si>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</si>
  <si>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</si>
  <si>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</si>
  <si>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</si>
  <si>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</si>
  <si>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</si>
  <si>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</si>
  <si>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</si>
  <si>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</si>
  <si>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</si>
  <si>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</si>
  <si>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</si>
  <si>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</si>
  <si>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</si>
  <si>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</si>
  <si>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</si>
  <si>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</si>
  <si>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</si>
  <si>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</si>
  <si>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</si>
  <si>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</si>
  <si>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</si>
  <si>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</si>
  <si>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</si>
  <si>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</si>
  <si>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</si>
  <si>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</si>
  <si>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</si>
  <si>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</si>
  <si>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</si>
  <si>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</si>
  <si>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</si>
  <si>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</si>
  <si>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</si>
  <si>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</si>
  <si>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</si>
  <si>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</si>
  <si>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</si>
  <si>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</si>
  <si>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</si>
  <si>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</si>
  <si>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</si>
  <si>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</si>
  <si>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</si>
  <si>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</si>
  <si>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</si>
  <si>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</si>
  <si>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</si>
  <si>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</si>
  <si>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</si>
  <si>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</si>
  <si>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</si>
  <si>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</si>
  <si>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</si>
  <si>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</si>
  <si>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</si>
  <si>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</si>
  <si>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</si>
  <si>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</si>
  <si>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</si>
  <si>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</si>
  <si>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</si>
  <si>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</si>
  <si>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</si>
  <si>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</si>
  <si>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</si>
  <si>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</si>
  <si>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</si>
  <si>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</si>
  <si>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</si>
  <si>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</si>
  <si>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</si>
  <si>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</si>
  <si>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</si>
  <si>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ЗА ДЕЙНОСТТА НА  ДЪРЖАВНИТЕ СЪДЕБНИ  ИЗПЪЛНИТЕЛИ В РАЙОННИТЕ СЪДИЛИЩА ПРЕЗ  2006 г.</t>
  </si>
  <si>
    <t>гр. ДУЛОВО</t>
  </si>
  <si>
    <t xml:space="preserve">                               Тел.: 0855-40-13</t>
  </si>
  <si>
    <t>Дата: 08.01.2007 Г.</t>
  </si>
  <si>
    <t>ГРАД : ДУЛОВО</t>
  </si>
  <si>
    <t xml:space="preserve">                               Съставил: КРЕМЕНА ДОБРЕВА- СЕКРЕТАР СИС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</si>
</sst>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">
      <selection activeCell="A6" sqref="A6:R6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2001</v>
      </c>
      <c r="C3" s="35">
        <v>2006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98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643</v>
      </c>
      <c r="D20" s="65">
        <f aca="true" t="shared" si="0" ref="D20:R20">SUM(D21+D24+D28+D33+D34)</f>
        <v>105</v>
      </c>
      <c r="E20" s="65">
        <f t="shared" si="0"/>
        <v>748</v>
      </c>
      <c r="F20" s="65">
        <f t="shared" si="0"/>
        <v>78</v>
      </c>
      <c r="G20" s="65">
        <f t="shared" si="0"/>
        <v>11</v>
      </c>
      <c r="H20" s="65">
        <f t="shared" si="0"/>
        <v>12</v>
      </c>
      <c r="I20" s="65">
        <f>E20-SUM(F20:H20)</f>
        <v>647</v>
      </c>
      <c r="J20" s="65">
        <f t="shared" si="0"/>
        <v>14</v>
      </c>
      <c r="K20" s="65">
        <f t="shared" si="0"/>
        <v>6</v>
      </c>
      <c r="L20" s="65">
        <f t="shared" si="0"/>
        <v>2</v>
      </c>
      <c r="M20" s="65">
        <f t="shared" si="0"/>
        <v>3</v>
      </c>
      <c r="N20" s="65">
        <f t="shared" si="0"/>
        <v>300</v>
      </c>
      <c r="O20" s="65">
        <f t="shared" si="0"/>
        <v>6</v>
      </c>
      <c r="P20" s="65">
        <f t="shared" si="0"/>
        <v>1</v>
      </c>
      <c r="Q20" s="65">
        <f t="shared" si="0"/>
        <v>1672</v>
      </c>
      <c r="R20" s="65">
        <f t="shared" si="0"/>
        <v>1653</v>
      </c>
    </row>
    <row r="21" spans="1:18" ht="26.25" customHeight="1">
      <c r="A21" s="66" t="s">
        <v>28</v>
      </c>
      <c r="B21" s="64" t="s">
        <v>6</v>
      </c>
      <c r="C21" s="65">
        <f>SUM(C22+C23)</f>
        <v>4</v>
      </c>
      <c r="D21" s="65">
        <f aca="true" t="shared" si="1" ref="D21:R21">SUM(D22+D23)</f>
        <v>8</v>
      </c>
      <c r="E21" s="65">
        <f t="shared" si="1"/>
        <v>12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12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238</v>
      </c>
      <c r="R21" s="65">
        <f t="shared" si="1"/>
        <v>234</v>
      </c>
    </row>
    <row r="22" spans="1:18" ht="26.25" customHeight="1">
      <c r="A22" s="66" t="s">
        <v>79</v>
      </c>
      <c r="B22" s="64" t="s">
        <v>7</v>
      </c>
      <c r="C22" s="31">
        <v>1</v>
      </c>
      <c r="D22" s="31">
        <v>0</v>
      </c>
      <c r="E22" s="65">
        <f>SUM(C22+D22)</f>
        <v>1</v>
      </c>
      <c r="F22" s="31"/>
      <c r="G22" s="31"/>
      <c r="H22" s="31"/>
      <c r="I22" s="65">
        <f t="shared" si="2"/>
        <v>1</v>
      </c>
      <c r="J22" s="31"/>
      <c r="K22" s="31"/>
      <c r="L22" s="32"/>
      <c r="M22" s="32"/>
      <c r="N22" s="32"/>
      <c r="O22" s="32"/>
      <c r="P22" s="32"/>
      <c r="Q22" s="32"/>
      <c r="R22" s="32"/>
    </row>
    <row r="23" spans="1:18" ht="26.25" customHeight="1">
      <c r="A23" s="66" t="s">
        <v>29</v>
      </c>
      <c r="B23" s="64" t="s">
        <v>8</v>
      </c>
      <c r="C23" s="31">
        <v>3</v>
      </c>
      <c r="D23" s="31">
        <v>8</v>
      </c>
      <c r="E23" s="65">
        <f>SUM(C23+D23)</f>
        <v>11</v>
      </c>
      <c r="F23" s="31"/>
      <c r="G23" s="31"/>
      <c r="H23" s="31"/>
      <c r="I23" s="65">
        <f t="shared" si="2"/>
        <v>11</v>
      </c>
      <c r="J23" s="31"/>
      <c r="K23" s="31"/>
      <c r="L23" s="32"/>
      <c r="M23" s="32"/>
      <c r="N23" s="32"/>
      <c r="O23" s="32"/>
      <c r="P23" s="32"/>
      <c r="Q23" s="32">
        <v>238</v>
      </c>
      <c r="R23" s="32">
        <v>234</v>
      </c>
    </row>
    <row r="24" spans="1:18" ht="27" customHeight="1">
      <c r="A24" s="66" t="s">
        <v>81</v>
      </c>
      <c r="B24" s="64" t="s">
        <v>9</v>
      </c>
      <c r="C24" s="65">
        <f>SUM(C25:C27)</f>
        <v>361</v>
      </c>
      <c r="D24" s="65">
        <f aca="true" t="shared" si="3" ref="D24:R24">SUM(D25:D27)</f>
        <v>45</v>
      </c>
      <c r="E24" s="65">
        <f t="shared" si="3"/>
        <v>406</v>
      </c>
      <c r="F24" s="65">
        <f t="shared" si="3"/>
        <v>62</v>
      </c>
      <c r="G24" s="65">
        <f t="shared" si="3"/>
        <v>8</v>
      </c>
      <c r="H24" s="65">
        <f t="shared" si="3"/>
        <v>7</v>
      </c>
      <c r="I24" s="65">
        <f t="shared" si="2"/>
        <v>329</v>
      </c>
      <c r="J24" s="65">
        <f t="shared" si="3"/>
        <v>10</v>
      </c>
      <c r="K24" s="65">
        <f t="shared" si="3"/>
        <v>4</v>
      </c>
      <c r="L24" s="65">
        <f t="shared" si="3"/>
        <v>0</v>
      </c>
      <c r="M24" s="65">
        <f t="shared" si="3"/>
        <v>1</v>
      </c>
      <c r="N24" s="65">
        <f t="shared" si="3"/>
        <v>204</v>
      </c>
      <c r="O24" s="65">
        <f t="shared" si="3"/>
        <v>1</v>
      </c>
      <c r="P24" s="65">
        <f t="shared" si="3"/>
        <v>0</v>
      </c>
      <c r="Q24" s="65">
        <f t="shared" si="3"/>
        <v>953</v>
      </c>
      <c r="R24" s="65">
        <f t="shared" si="3"/>
        <v>946</v>
      </c>
    </row>
    <row r="25" spans="1:18" ht="27" customHeight="1">
      <c r="A25" s="66" t="s">
        <v>73</v>
      </c>
      <c r="B25" s="64" t="s">
        <v>20</v>
      </c>
      <c r="C25" s="31">
        <v>15</v>
      </c>
      <c r="D25" s="31">
        <v>4</v>
      </c>
      <c r="E25" s="65">
        <f>SUM(C25+D25)</f>
        <v>19</v>
      </c>
      <c r="F25" s="31">
        <v>1</v>
      </c>
      <c r="G25" s="31"/>
      <c r="H25" s="31"/>
      <c r="I25" s="65">
        <f t="shared" si="2"/>
        <v>18</v>
      </c>
      <c r="J25" s="31"/>
      <c r="K25" s="31"/>
      <c r="L25" s="32"/>
      <c r="M25" s="32"/>
      <c r="N25" s="32">
        <v>2</v>
      </c>
      <c r="O25" s="32"/>
      <c r="P25" s="32"/>
      <c r="Q25" s="32">
        <v>25</v>
      </c>
      <c r="R25" s="32">
        <v>25</v>
      </c>
    </row>
    <row r="26" spans="1:18" ht="27" customHeight="1">
      <c r="A26" s="63" t="s">
        <v>30</v>
      </c>
      <c r="B26" s="64" t="s">
        <v>10</v>
      </c>
      <c r="C26" s="31">
        <v>346</v>
      </c>
      <c r="D26" s="31">
        <v>37</v>
      </c>
      <c r="E26" s="65">
        <f>SUM(C26+D26)</f>
        <v>383</v>
      </c>
      <c r="F26" s="31">
        <v>40</v>
      </c>
      <c r="G26" s="31">
        <v>8</v>
      </c>
      <c r="H26" s="31">
        <v>3</v>
      </c>
      <c r="I26" s="65">
        <f t="shared" si="2"/>
        <v>332</v>
      </c>
      <c r="J26" s="31">
        <v>10</v>
      </c>
      <c r="K26" s="31">
        <v>4</v>
      </c>
      <c r="L26" s="32"/>
      <c r="M26" s="32"/>
      <c r="N26" s="32">
        <v>202</v>
      </c>
      <c r="O26" s="32">
        <v>1</v>
      </c>
      <c r="P26" s="32"/>
      <c r="Q26" s="32">
        <v>814</v>
      </c>
      <c r="R26" s="32">
        <v>810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4</v>
      </c>
      <c r="E27" s="65">
        <f aca="true" t="shared" si="4" ref="E27:E34">SUM(C27+D27)</f>
        <v>4</v>
      </c>
      <c r="F27" s="31">
        <v>21</v>
      </c>
      <c r="G27" s="31"/>
      <c r="H27" s="31">
        <v>4</v>
      </c>
      <c r="I27" s="65">
        <f t="shared" si="2"/>
        <v>-21</v>
      </c>
      <c r="J27" s="31"/>
      <c r="K27" s="31"/>
      <c r="L27" s="32"/>
      <c r="M27" s="32">
        <v>1</v>
      </c>
      <c r="N27" s="32"/>
      <c r="O27" s="32"/>
      <c r="P27" s="32"/>
      <c r="Q27" s="32">
        <v>114</v>
      </c>
      <c r="R27" s="32">
        <v>111</v>
      </c>
    </row>
    <row r="28" spans="1:18" ht="26.25" customHeight="1">
      <c r="A28" s="66" t="s">
        <v>52</v>
      </c>
      <c r="B28" s="64" t="s">
        <v>11</v>
      </c>
      <c r="C28" s="65">
        <f>SUM(C29:C32)</f>
        <v>278</v>
      </c>
      <c r="D28" s="65">
        <f aca="true" t="shared" si="5" ref="D28:R28">SUM(D29:D32)</f>
        <v>49</v>
      </c>
      <c r="E28" s="65">
        <f t="shared" si="5"/>
        <v>327</v>
      </c>
      <c r="F28" s="65">
        <f t="shared" si="5"/>
        <v>16</v>
      </c>
      <c r="G28" s="65">
        <f t="shared" si="5"/>
        <v>2</v>
      </c>
      <c r="H28" s="65">
        <f t="shared" si="5"/>
        <v>5</v>
      </c>
      <c r="I28" s="65">
        <f t="shared" si="2"/>
        <v>304</v>
      </c>
      <c r="J28" s="65">
        <f t="shared" si="5"/>
        <v>4</v>
      </c>
      <c r="K28" s="65">
        <f t="shared" si="5"/>
        <v>1</v>
      </c>
      <c r="L28" s="65">
        <f t="shared" si="5"/>
        <v>2</v>
      </c>
      <c r="M28" s="65">
        <f t="shared" si="5"/>
        <v>1</v>
      </c>
      <c r="N28" s="65">
        <f t="shared" si="5"/>
        <v>95</v>
      </c>
      <c r="O28" s="65">
        <f t="shared" si="5"/>
        <v>2</v>
      </c>
      <c r="P28" s="65">
        <f t="shared" si="5"/>
        <v>1</v>
      </c>
      <c r="Q28" s="65">
        <f t="shared" si="5"/>
        <v>471</v>
      </c>
      <c r="R28" s="65">
        <f t="shared" si="5"/>
        <v>463</v>
      </c>
    </row>
    <row r="29" spans="1:18" ht="27" customHeight="1">
      <c r="A29" s="66" t="s">
        <v>31</v>
      </c>
      <c r="B29" s="64" t="s">
        <v>12</v>
      </c>
      <c r="C29" s="31">
        <v>135</v>
      </c>
      <c r="D29" s="31">
        <v>9</v>
      </c>
      <c r="E29" s="65">
        <f t="shared" si="4"/>
        <v>144</v>
      </c>
      <c r="F29" s="31"/>
      <c r="G29" s="31"/>
      <c r="H29" s="31">
        <v>4</v>
      </c>
      <c r="I29" s="65">
        <f t="shared" si="2"/>
        <v>140</v>
      </c>
      <c r="J29" s="31"/>
      <c r="K29" s="31"/>
      <c r="L29" s="32"/>
      <c r="M29" s="32"/>
      <c r="N29" s="32">
        <v>10</v>
      </c>
      <c r="O29" s="32"/>
      <c r="P29" s="32"/>
      <c r="Q29" s="32">
        <v>190</v>
      </c>
      <c r="R29" s="32">
        <v>190</v>
      </c>
    </row>
    <row r="30" spans="1:18" ht="27" customHeight="1">
      <c r="A30" s="63" t="s">
        <v>32</v>
      </c>
      <c r="B30" s="64" t="s">
        <v>13</v>
      </c>
      <c r="C30" s="31">
        <v>26</v>
      </c>
      <c r="D30" s="31">
        <v>11</v>
      </c>
      <c r="E30" s="65">
        <f t="shared" si="4"/>
        <v>37</v>
      </c>
      <c r="F30" s="31">
        <v>1</v>
      </c>
      <c r="G30" s="31"/>
      <c r="H30" s="31"/>
      <c r="I30" s="65">
        <f t="shared" si="2"/>
        <v>36</v>
      </c>
      <c r="J30" s="31"/>
      <c r="K30" s="31"/>
      <c r="L30" s="32"/>
      <c r="M30" s="32"/>
      <c r="N30" s="32">
        <v>28</v>
      </c>
      <c r="O30" s="32"/>
      <c r="P30" s="32"/>
      <c r="Q30" s="32">
        <v>105</v>
      </c>
      <c r="R30" s="32">
        <v>98</v>
      </c>
    </row>
    <row r="31" spans="1:18" ht="27" customHeight="1">
      <c r="A31" s="63" t="s">
        <v>37</v>
      </c>
      <c r="B31" s="64" t="s">
        <v>14</v>
      </c>
      <c r="C31" s="31">
        <v>6</v>
      </c>
      <c r="D31" s="31">
        <v>0</v>
      </c>
      <c r="E31" s="65">
        <f t="shared" si="4"/>
        <v>6</v>
      </c>
      <c r="F31" s="31"/>
      <c r="G31" s="31"/>
      <c r="H31" s="31"/>
      <c r="I31" s="65">
        <f t="shared" si="2"/>
        <v>6</v>
      </c>
      <c r="J31" s="31">
        <v>4</v>
      </c>
      <c r="K31" s="31">
        <v>1</v>
      </c>
      <c r="L31" s="32">
        <v>2</v>
      </c>
      <c r="M31" s="32">
        <v>1</v>
      </c>
      <c r="N31" s="32">
        <v>57</v>
      </c>
      <c r="O31" s="32"/>
      <c r="P31" s="32"/>
      <c r="Q31" s="32"/>
      <c r="R31" s="32"/>
    </row>
    <row r="32" spans="1:18" ht="27" customHeight="1">
      <c r="A32" s="63" t="s">
        <v>38</v>
      </c>
      <c r="B32" s="64" t="s">
        <v>39</v>
      </c>
      <c r="C32" s="31">
        <v>111</v>
      </c>
      <c r="D32" s="31">
        <v>29</v>
      </c>
      <c r="E32" s="65">
        <f t="shared" si="4"/>
        <v>140</v>
      </c>
      <c r="F32" s="31">
        <v>15</v>
      </c>
      <c r="G32" s="31">
        <v>2</v>
      </c>
      <c r="H32" s="31">
        <v>1</v>
      </c>
      <c r="I32" s="65">
        <f t="shared" si="2"/>
        <v>122</v>
      </c>
      <c r="J32" s="31"/>
      <c r="K32" s="31"/>
      <c r="L32" s="32"/>
      <c r="M32" s="32"/>
      <c r="N32" s="32"/>
      <c r="O32" s="32">
        <v>2</v>
      </c>
      <c r="P32" s="32">
        <v>1</v>
      </c>
      <c r="Q32" s="32">
        <v>176</v>
      </c>
      <c r="R32" s="32">
        <v>175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/>
      <c r="D34" s="31">
        <v>3</v>
      </c>
      <c r="E34" s="65">
        <f t="shared" si="4"/>
        <v>3</v>
      </c>
      <c r="F34" s="31"/>
      <c r="G34" s="31">
        <v>1</v>
      </c>
      <c r="H34" s="31"/>
      <c r="I34" s="65">
        <f t="shared" si="2"/>
        <v>2</v>
      </c>
      <c r="J34" s="31"/>
      <c r="K34" s="31">
        <v>1</v>
      </c>
      <c r="L34" s="32"/>
      <c r="M34" s="32">
        <v>1</v>
      </c>
      <c r="N34" s="32">
        <v>1</v>
      </c>
      <c r="O34" s="32">
        <v>3</v>
      </c>
      <c r="P34" s="32"/>
      <c r="Q34" s="32">
        <v>10</v>
      </c>
      <c r="R34" s="32">
        <v>10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80" zoomScaleNormal="80" zoomScaleSheetLayoutView="75" workbookViewId="0" topLeftCell="D1">
      <selection activeCell="B30" sqref="B30:F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2016835.7099999997</v>
      </c>
      <c r="D14" s="28">
        <f aca="true" t="shared" si="0" ref="D14:N14">SUM(D15+D18+D22+D27)</f>
        <v>622383.6499999999</v>
      </c>
      <c r="E14" s="28">
        <f t="shared" si="0"/>
        <v>2639219.36</v>
      </c>
      <c r="F14" s="28">
        <f t="shared" si="0"/>
        <v>969195.2499999999</v>
      </c>
      <c r="G14" s="28">
        <f t="shared" si="0"/>
        <v>19705.41</v>
      </c>
      <c r="H14" s="28">
        <f t="shared" si="0"/>
        <v>1797</v>
      </c>
      <c r="I14" s="28">
        <f t="shared" si="0"/>
        <v>10216.39</v>
      </c>
      <c r="J14" s="28">
        <f t="shared" si="0"/>
        <v>29532.06</v>
      </c>
      <c r="K14" s="28">
        <f t="shared" si="0"/>
        <v>907944.3899999999</v>
      </c>
      <c r="L14" s="28">
        <f t="shared" si="0"/>
        <v>0</v>
      </c>
      <c r="M14" s="28">
        <f t="shared" si="0"/>
        <v>105180.38</v>
      </c>
      <c r="N14" s="28">
        <f t="shared" si="0"/>
        <v>1626094.59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54.63</v>
      </c>
      <c r="D15" s="28">
        <f aca="true" t="shared" si="1" ref="D15:M15">SUM(D16+D17)</f>
        <v>278356.25</v>
      </c>
      <c r="E15" s="28">
        <f t="shared" si="1"/>
        <v>278410.88</v>
      </c>
      <c r="F15" s="28">
        <f t="shared" si="1"/>
        <v>2546.72</v>
      </c>
      <c r="G15" s="28">
        <f t="shared" si="1"/>
        <v>1273.36</v>
      </c>
      <c r="H15" s="28">
        <f t="shared" si="1"/>
        <v>450</v>
      </c>
      <c r="I15" s="28">
        <f t="shared" si="1"/>
        <v>0</v>
      </c>
      <c r="J15" s="28">
        <f t="shared" si="1"/>
        <v>354</v>
      </c>
      <c r="K15" s="28">
        <f t="shared" si="1"/>
        <v>469.36</v>
      </c>
      <c r="L15" s="28">
        <f t="shared" si="1"/>
        <v>0</v>
      </c>
      <c r="M15" s="28">
        <f t="shared" si="1"/>
        <v>0</v>
      </c>
      <c r="N15" s="28">
        <f>SUM(N16+N17)</f>
        <v>277941.52</v>
      </c>
    </row>
    <row r="16" spans="1:14" ht="26.25" customHeight="1">
      <c r="A16" s="20" t="s">
        <v>92</v>
      </c>
      <c r="B16" s="23" t="s">
        <v>7</v>
      </c>
      <c r="C16" s="30">
        <v>41.21</v>
      </c>
      <c r="D16" s="30">
        <v>0</v>
      </c>
      <c r="E16" s="29">
        <f aca="true" t="shared" si="2" ref="E16:E27">SUM(C16+D16)</f>
        <v>41.21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41.21</v>
      </c>
    </row>
    <row r="17" spans="1:14" ht="13.5">
      <c r="A17" s="20" t="s">
        <v>29</v>
      </c>
      <c r="B17" s="23" t="s">
        <v>8</v>
      </c>
      <c r="C17" s="30">
        <v>13.42</v>
      </c>
      <c r="D17" s="30">
        <v>278356.25</v>
      </c>
      <c r="E17" s="29">
        <f t="shared" si="2"/>
        <v>278369.67</v>
      </c>
      <c r="F17" s="29">
        <f t="shared" si="3"/>
        <v>2546.72</v>
      </c>
      <c r="G17" s="30">
        <v>1273.36</v>
      </c>
      <c r="H17" s="30">
        <v>450</v>
      </c>
      <c r="I17" s="30"/>
      <c r="J17" s="30">
        <v>354</v>
      </c>
      <c r="K17" s="30">
        <v>469.36</v>
      </c>
      <c r="L17" s="30"/>
      <c r="M17" s="30"/>
      <c r="N17" s="28">
        <f>SUM(E17-K17-M17)</f>
        <v>277900.31</v>
      </c>
    </row>
    <row r="18" spans="1:14" ht="22.5">
      <c r="A18" s="24" t="s">
        <v>90</v>
      </c>
      <c r="B18" s="23" t="s">
        <v>9</v>
      </c>
      <c r="C18" s="28">
        <f>SUM(C19:C21)</f>
        <v>1633736.2999999998</v>
      </c>
      <c r="D18" s="28">
        <f aca="true" t="shared" si="4" ref="D18:N18">SUM(D19:D21)</f>
        <v>203421.77999999997</v>
      </c>
      <c r="E18" s="28">
        <f t="shared" si="4"/>
        <v>1837158.0799999998</v>
      </c>
      <c r="F18" s="28">
        <f t="shared" si="4"/>
        <v>901363.6799999999</v>
      </c>
      <c r="G18" s="28">
        <f t="shared" si="4"/>
        <v>14667</v>
      </c>
      <c r="H18" s="28">
        <f t="shared" si="4"/>
        <v>958.5</v>
      </c>
      <c r="I18" s="28">
        <f t="shared" si="4"/>
        <v>6446.13</v>
      </c>
      <c r="J18" s="28">
        <f t="shared" si="4"/>
        <v>23451</v>
      </c>
      <c r="K18" s="28">
        <f t="shared" si="4"/>
        <v>855841.0499999999</v>
      </c>
      <c r="L18" s="28">
        <f t="shared" si="4"/>
        <v>0</v>
      </c>
      <c r="M18" s="28">
        <f t="shared" si="4"/>
        <v>88195.6</v>
      </c>
      <c r="N18" s="28">
        <f t="shared" si="4"/>
        <v>893121.43</v>
      </c>
    </row>
    <row r="19" spans="1:14" ht="26.25" customHeight="1">
      <c r="A19" s="20" t="s">
        <v>93</v>
      </c>
      <c r="B19" s="23" t="s">
        <v>20</v>
      </c>
      <c r="C19" s="30">
        <v>890643.82</v>
      </c>
      <c r="D19" s="30">
        <v>17024.68</v>
      </c>
      <c r="E19" s="29">
        <f t="shared" si="2"/>
        <v>907668.5</v>
      </c>
      <c r="F19" s="29">
        <f t="shared" si="3"/>
        <v>568779.7</v>
      </c>
      <c r="G19" s="30">
        <v>75</v>
      </c>
      <c r="H19" s="30"/>
      <c r="I19" s="30"/>
      <c r="J19" s="30">
        <v>4761</v>
      </c>
      <c r="K19" s="30">
        <v>563943.7</v>
      </c>
      <c r="L19" s="30"/>
      <c r="M19" s="30">
        <v>55738.9</v>
      </c>
      <c r="N19" s="28">
        <f>SUM(E19-K19-M19)</f>
        <v>287985.9</v>
      </c>
    </row>
    <row r="20" spans="1:14" ht="25.5" customHeight="1">
      <c r="A20" s="19" t="s">
        <v>30</v>
      </c>
      <c r="B20" s="23" t="s">
        <v>10</v>
      </c>
      <c r="C20" s="30">
        <v>743092.48</v>
      </c>
      <c r="D20" s="30">
        <v>76003.43</v>
      </c>
      <c r="E20" s="29">
        <f t="shared" si="2"/>
        <v>819095.9099999999</v>
      </c>
      <c r="F20" s="29">
        <f t="shared" si="3"/>
        <v>332265.48</v>
      </c>
      <c r="G20" s="30">
        <v>14592</v>
      </c>
      <c r="H20" s="30">
        <v>640</v>
      </c>
      <c r="I20" s="30">
        <v>6446.13</v>
      </c>
      <c r="J20" s="30">
        <v>18690</v>
      </c>
      <c r="K20" s="30">
        <v>291897.35</v>
      </c>
      <c r="L20" s="30"/>
      <c r="M20" s="30">
        <v>32456.7</v>
      </c>
      <c r="N20" s="28">
        <f>SUM(E20-K20-M20)</f>
        <v>494741.8599999999</v>
      </c>
    </row>
    <row r="21" spans="1:14" ht="25.5" customHeight="1">
      <c r="A21" s="19" t="s">
        <v>35</v>
      </c>
      <c r="B21" s="23" t="s">
        <v>36</v>
      </c>
      <c r="C21" s="30"/>
      <c r="D21" s="30">
        <v>110393.67</v>
      </c>
      <c r="E21" s="29">
        <f t="shared" si="2"/>
        <v>110393.67</v>
      </c>
      <c r="F21" s="29">
        <f t="shared" si="3"/>
        <v>318.5</v>
      </c>
      <c r="G21" s="30"/>
      <c r="H21" s="30">
        <v>318.5</v>
      </c>
      <c r="I21" s="30"/>
      <c r="J21" s="30"/>
      <c r="K21" s="30"/>
      <c r="L21" s="30"/>
      <c r="M21" s="30"/>
      <c r="N21" s="28">
        <f>SUM(E21-K21-M21)</f>
        <v>110393.67</v>
      </c>
    </row>
    <row r="22" spans="1:14" ht="26.25" customHeight="1">
      <c r="A22" s="20" t="s">
        <v>52</v>
      </c>
      <c r="B22" s="23" t="s">
        <v>11</v>
      </c>
      <c r="C22" s="28">
        <f>SUM(C23:C26)</f>
        <v>383044.78</v>
      </c>
      <c r="D22" s="28">
        <f aca="true" t="shared" si="5" ref="D22:M22">SUM(D23:D26)</f>
        <v>140605.62</v>
      </c>
      <c r="E22" s="28">
        <f t="shared" si="5"/>
        <v>523650.4</v>
      </c>
      <c r="F22" s="28">
        <f t="shared" si="5"/>
        <v>65284.850000000006</v>
      </c>
      <c r="G22" s="28">
        <f t="shared" si="5"/>
        <v>3765.05</v>
      </c>
      <c r="H22" s="28">
        <f t="shared" si="5"/>
        <v>388.5</v>
      </c>
      <c r="I22" s="28">
        <f t="shared" si="5"/>
        <v>3770.26</v>
      </c>
      <c r="J22" s="28">
        <f t="shared" si="5"/>
        <v>5727.06</v>
      </c>
      <c r="K22" s="28">
        <f t="shared" si="5"/>
        <v>51633.979999999996</v>
      </c>
      <c r="L22" s="28">
        <f t="shared" si="5"/>
        <v>0</v>
      </c>
      <c r="M22" s="28">
        <f t="shared" si="5"/>
        <v>16984.78</v>
      </c>
      <c r="N22" s="28">
        <f>SUM(N23:N26)</f>
        <v>455031.63999999996</v>
      </c>
    </row>
    <row r="23" spans="1:14" ht="26.25" customHeight="1">
      <c r="A23" s="20" t="s">
        <v>94</v>
      </c>
      <c r="B23" s="23" t="s">
        <v>12</v>
      </c>
      <c r="C23" s="30">
        <v>17314.98</v>
      </c>
      <c r="D23" s="30">
        <v>8219.91</v>
      </c>
      <c r="E23" s="29">
        <f t="shared" si="2"/>
        <v>25534.89</v>
      </c>
      <c r="F23" s="29">
        <f t="shared" si="3"/>
        <v>35355.69</v>
      </c>
      <c r="G23" s="30">
        <v>1386.26</v>
      </c>
      <c r="H23" s="30">
        <v>140</v>
      </c>
      <c r="I23" s="30">
        <v>1220.26</v>
      </c>
      <c r="J23" s="30">
        <v>3532.71</v>
      </c>
      <c r="K23" s="30">
        <v>29076.46</v>
      </c>
      <c r="L23" s="30"/>
      <c r="M23" s="30">
        <v>5071.78</v>
      </c>
      <c r="N23" s="28">
        <f>SUM(E23-K23-M23)</f>
        <v>-8613.349999999999</v>
      </c>
    </row>
    <row r="24" spans="1:14" ht="13.5">
      <c r="A24" s="19" t="s">
        <v>32</v>
      </c>
      <c r="B24" s="23" t="s">
        <v>13</v>
      </c>
      <c r="C24" s="30">
        <v>40460.49</v>
      </c>
      <c r="D24" s="30">
        <v>49409.72</v>
      </c>
      <c r="E24" s="29">
        <f t="shared" si="2"/>
        <v>89870.20999999999</v>
      </c>
      <c r="F24" s="29">
        <f t="shared" si="3"/>
        <v>13085</v>
      </c>
      <c r="G24" s="30">
        <v>1083.26</v>
      </c>
      <c r="H24" s="30">
        <v>70</v>
      </c>
      <c r="I24" s="30">
        <v>1140</v>
      </c>
      <c r="J24" s="30">
        <v>1220.56</v>
      </c>
      <c r="K24" s="30">
        <v>9571.18</v>
      </c>
      <c r="L24" s="30"/>
      <c r="M24" s="30"/>
      <c r="N24" s="28">
        <f>SUM(E24-K24-M24)</f>
        <v>80299.03</v>
      </c>
    </row>
    <row r="25" spans="1:14" ht="13.5">
      <c r="A25" s="19" t="s">
        <v>37</v>
      </c>
      <c r="B25" s="23" t="s">
        <v>14</v>
      </c>
      <c r="C25" s="30">
        <v>14.55</v>
      </c>
      <c r="D25" s="30"/>
      <c r="E25" s="29">
        <f t="shared" si="2"/>
        <v>14.55</v>
      </c>
      <c r="F25" s="29">
        <f t="shared" si="3"/>
        <v>538.5</v>
      </c>
      <c r="G25" s="30"/>
      <c r="H25" s="30">
        <v>178.5</v>
      </c>
      <c r="I25" s="30">
        <v>360</v>
      </c>
      <c r="J25" s="30"/>
      <c r="K25" s="30"/>
      <c r="L25" s="30"/>
      <c r="M25" s="30"/>
      <c r="N25" s="28">
        <f>SUM(E25-K25-M25)</f>
        <v>14.55</v>
      </c>
    </row>
    <row r="26" spans="1:14" ht="26.25" customHeight="1">
      <c r="A26" s="19" t="s">
        <v>38</v>
      </c>
      <c r="B26" s="23" t="s">
        <v>39</v>
      </c>
      <c r="C26" s="30">
        <v>325254.76</v>
      </c>
      <c r="D26" s="30">
        <v>82975.99</v>
      </c>
      <c r="E26" s="29">
        <f t="shared" si="2"/>
        <v>408230.75</v>
      </c>
      <c r="F26" s="29">
        <f t="shared" si="3"/>
        <v>16305.66</v>
      </c>
      <c r="G26" s="30">
        <v>1295.53</v>
      </c>
      <c r="H26" s="30"/>
      <c r="I26" s="30">
        <v>1050</v>
      </c>
      <c r="J26" s="30">
        <v>973.79</v>
      </c>
      <c r="K26" s="30">
        <v>12986.34</v>
      </c>
      <c r="L26" s="30"/>
      <c r="M26" s="30">
        <v>11913</v>
      </c>
      <c r="N26" s="28">
        <f>SUM(E26-K26-M26)</f>
        <v>383331.41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11.1</v>
      </c>
      <c r="L29" s="12"/>
      <c r="M29" s="12"/>
      <c r="N29" s="12"/>
    </row>
    <row r="30" spans="1:14" ht="21.75" customHeight="1">
      <c r="A30" s="36" t="s">
        <v>101</v>
      </c>
      <c r="B30" s="115" t="s">
        <v>103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102</v>
      </c>
      <c r="B32" s="116" t="s">
        <v>100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Kremena</cp:lastModifiedBy>
  <cp:lastPrinted>2007-01-08T09:13:11Z</cp:lastPrinted>
  <dcterms:created xsi:type="dcterms:W3CDTF">2003-10-20T11:34:47Z</dcterms:created>
  <dcterms:modified xsi:type="dcterms:W3CDTF">2007-01-08T09:29:04Z</dcterms:modified>
  <cp:category/>
  <cp:version/>
  <cp:contentType/>
  <cp:contentStatus/>
</cp:coreProperties>
</file>